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S:\Zakázky\ČZU\ČZU Dřevařský pavilon\209-210-211-212-221\DPS\D.1.5. INT\Výkaz výměr finál\"/>
    </mc:Choice>
  </mc:AlternateContent>
  <xr:revisionPtr revIDLastSave="0" documentId="13_ncr:1_{0C2B8CCC-0079-4163-A44C-C99A94B4BA5E}" xr6:coauthVersionLast="47" xr6:coauthVersionMax="47" xr10:uidLastSave="{00000000-0000-0000-0000-000000000000}"/>
  <bookViews>
    <workbookView xWindow="6345" yWindow="1200" windowWidth="28470" windowHeight="18270" activeTab="2" xr2:uid="{AA3B49B0-DCEF-4E97-8D13-17616AB6593A}"/>
  </bookViews>
  <sheets>
    <sheet name="VNZ" sheetId="18" r:id="rId1"/>
    <sheet name="LAB" sheetId="20" r:id="rId2"/>
    <sheet name="REKAP" sheetId="3" r:id="rId3"/>
  </sheets>
  <externalReferences>
    <externalReference r:id="rId4"/>
  </externalReferences>
  <definedNames>
    <definedName name="_xlnm._FilterDatabase" localSheetId="1" hidden="1">LAB!$A$2:$L$10</definedName>
    <definedName name="_xlnm._FilterDatabase" localSheetId="0" hidden="1">VNZ!$A$2:$L$9</definedName>
    <definedName name="AccessDatabase" hidden="1">"C:\Marek\ex - nab99\Czg 990.mdb"</definedName>
    <definedName name="Cena1" localSheetId="2">#REF!</definedName>
    <definedName name="Cena1">#REF!</definedName>
    <definedName name="Dan">[1]Struktura!$P$2</definedName>
    <definedName name="Ks">#REF!</definedName>
    <definedName name="_xlnm.Print_Titles" localSheetId="1">LAB!$1:$2</definedName>
    <definedName name="_xlnm.Print_Titles" localSheetId="0">VNZ!$1:$2</definedName>
    <definedName name="_xlnm.Print_Area" localSheetId="1">LAB!$A$1:$L$10</definedName>
    <definedName name="_xlnm.Print_Area" localSheetId="0">VNZ!$A$1:$L$9</definedName>
    <definedName name="Struktura">[1]Struktura!$Z$2</definedName>
    <definedName name="System">[1]Struktura!$X$2</definedName>
    <definedName name="wrn.Tisk." hidden="1">{#N/A,#N/A,FALSE,"Nabídka";#N/A,#N/A,FALSE,"Specifikace"}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0" l="1"/>
  <c r="L3" i="20"/>
  <c r="J4" i="20"/>
  <c r="L4" i="20"/>
  <c r="J5" i="20"/>
  <c r="L5" i="20"/>
  <c r="J6" i="20"/>
  <c r="L6" i="20"/>
  <c r="J3" i="18"/>
  <c r="L3" i="18"/>
  <c r="J5" i="18"/>
  <c r="L5" i="18"/>
  <c r="L8" i="20" l="1"/>
  <c r="J7" i="20"/>
  <c r="J6" i="18"/>
  <c r="L9" i="18" l="1"/>
  <c r="D4" i="3" s="1"/>
  <c r="L10" i="20"/>
  <c r="D5" i="3" s="1"/>
  <c r="D6" i="3" l="1"/>
  <c r="D7" i="3" s="1"/>
  <c r="D8" i="3" l="1"/>
</calcChain>
</file>

<file path=xl/sharedStrings.xml><?xml version="1.0" encoding="utf-8"?>
<sst xmlns="http://schemas.openxmlformats.org/spreadsheetml/2006/main" count="87" uniqueCount="61">
  <si>
    <t>CELKEM BEZ DPH</t>
  </si>
  <si>
    <t>DPH 21%</t>
  </si>
  <si>
    <t>CELKEM S DPH</t>
  </si>
  <si>
    <t>bez DPH  Kč</t>
  </si>
  <si>
    <t xml:space="preserve"> ozn.</t>
  </si>
  <si>
    <t>CELKEM bez DPH</t>
  </si>
  <si>
    <t>DOPRAVA bez DPH</t>
  </si>
  <si>
    <t>MONTÁŽ včetně instalačního materiálu - bez DPH</t>
  </si>
  <si>
    <t>MEZISOUČET laboratorní nábytek bez DPH</t>
  </si>
  <si>
    <t>500 x 18 x1800</t>
  </si>
  <si>
    <t>Věšáková stěna z LTD tl. 18 mm, š.500 mm, v. 1800 mm,
po obvodu hrana ABS 2 mm, kotveno do stěny, včetně kování
a ukotvení, 3 ks dvojháčků, barva lamina RAL 7035 - světle šedá
POZNÁMKA : nová věšáková stěna</t>
  </si>
  <si>
    <t>Věšáková      stěna</t>
  </si>
  <si>
    <t xml:space="preserve">VÝUKOVÁ LABORATOŘ </t>
  </si>
  <si>
    <t>DP 221</t>
  </si>
  <si>
    <t>V6</t>
  </si>
  <si>
    <t>1800x600x900</t>
  </si>
  <si>
    <t>Kuchyňská linka, dl. sestavy 1800 mm, hl. 600 mm, spodní sestava
skříňka dřezová š. 900 mm, jednokřídlová s dvířky š. 300 mm
- zkrácená původní, skříň s lednicí š.600 v. 2100 mm s MW troubou,
lednicí, jednokřídlová spodní a horní skříňka - původní,
korpus sestavy LTD tl.18 mm, s hranami ABS 2 mm, barva šedá,
záda LTD barva šedá - nová, pracovní deska postforming 38 mm -
zkrácená, korpus RAL 7040 - šedá,dvířka, zásuvka RAL 4004 - tmavě
vínová, pracovní deska RAL 7037, jednodřez nerezový - stávající,
stojánková baterie - původní.                                                                                                            POZNÁMKA : úprava stávající sestavy kuchyňské linky.
Při demontáži jednotlivých dílů kuchyňské sestavy může dojít
k nepředvídající situaci, která bude vyžadovat alternativní řešen</t>
  </si>
  <si>
    <t>Kuchyňka</t>
  </si>
  <si>
    <t>DENNÍ MÍSTNOST</t>
  </si>
  <si>
    <t>DP 209</t>
  </si>
  <si>
    <t>K2</t>
  </si>
  <si>
    <t>600 x600 x 750</t>
  </si>
  <si>
    <t xml:space="preserve"> Stůl pracovní, š. 600 mm, hl. 600 mm, výška 750 mm, materiál stolové 
desky LTD tl. 25 mm, hrana ABS tl.2 mm, podnož stolu ocelová, 
čtyřnohá, nohy 40/40 mm, nohy od podnože demontovatelné, povrchová 
úprava práškovou barvou RAL 9006 černá, barva lamina RAL 7035 - 
světle šedá</t>
  </si>
  <si>
    <t>Stůl pracovní</t>
  </si>
  <si>
    <t>DP 210</t>
  </si>
  <si>
    <t>PS20</t>
  </si>
  <si>
    <t>Celková cena montáž
bez DPH
Kč</t>
  </si>
  <si>
    <t>Jednotková cena montáž
bez DPH
Kč</t>
  </si>
  <si>
    <t>Celková cena
bez DPH
Kč</t>
  </si>
  <si>
    <t>Jednotková cena
bez DPH
Kč</t>
  </si>
  <si>
    <t>Počet</t>
  </si>
  <si>
    <t>Rozměry (cm)
š x hl x v</t>
  </si>
  <si>
    <t>Závazná typologie materiálového složení a provedení - požadované parametry:</t>
  </si>
  <si>
    <t>Tvarové a designové řešení</t>
  </si>
  <si>
    <t>Druh nábytku</t>
  </si>
  <si>
    <t>Název místnosti</t>
  </si>
  <si>
    <t>Č.
místnosti</t>
  </si>
  <si>
    <t>Č. položky</t>
  </si>
  <si>
    <t>Tabulka vybavení laboratorním nábytkem</t>
  </si>
  <si>
    <t>140 x 120 x 75</t>
  </si>
  <si>
    <t>stůl laboratorní</t>
  </si>
  <si>
    <t>DP221</t>
  </si>
  <si>
    <t>4L</t>
  </si>
  <si>
    <t>250 x 100 x 75</t>
  </si>
  <si>
    <t>stůl laboratorní jednostranný</t>
  </si>
  <si>
    <t>3L</t>
  </si>
  <si>
    <t>2L</t>
  </si>
  <si>
    <t>300 x 100 x 75</t>
  </si>
  <si>
    <t>1L</t>
  </si>
  <si>
    <t>VNZ</t>
  </si>
  <si>
    <t>VNITŘNÍ ZAŘÍZENÍ</t>
  </si>
  <si>
    <t>LABORATORNÍ NÁBYTEK</t>
  </si>
  <si>
    <t>MEZISOUČET nábytek bez DPH</t>
  </si>
  <si>
    <t>LAB</t>
  </si>
  <si>
    <t>VNITŘNÍ ZAŘÍZENÍ + LABORATORNÍ NÁBYTEK</t>
  </si>
  <si>
    <t>DP - REKAPITULACE INTERIERU + LAB. NÁBYTKU</t>
  </si>
  <si>
    <r>
      <t xml:space="preserve">stůl pro práci v sedě spojený se stolem 2L
Konstrukce stolu kovová - noha tvar "H", ocelový profil 40x40mm, povrchová úprava vypalovaným epoxidovým lakem.
Velice stabilní laboratorní stůl. Stabilní kovové nohy s gumovou podložkou - antivibrační.
Po celé šířce sestavy stolu, instalační prostor pro kabelové rozvody - kabelový žlab.
SESTAVA:
1x kabelová průchodka hliník 300x150mm
1x pracovní plocha konglomerovaný kámen (šxh/v) 2000x1000/20mm
1x pracovní plocha konglomerovaný kámen (šxh/v) 1900x1000/20mm
1x konstrukce (šxh/v): 1800x900/730 mm
1x konstrukce (šxh/v): 930x900/730 mm
2x závěsný držák PC
1x skříňka dvířková se zásuvkou LEVÁ, 1x police, laminovaná dřevotříska, nožky plast v75mm (šxh/v) 570x600/690mm
1x skříňka 3-zásuvková, laminovaná dřevotříska, nožky plast v75mm (šxh/v) 600x600/690mm
</t>
    </r>
    <r>
      <rPr>
        <u/>
        <sz val="10"/>
        <rFont val="Calibri"/>
        <family val="2"/>
        <charset val="238"/>
      </rPr>
      <t xml:space="preserve">barevné provedení:
</t>
    </r>
    <r>
      <rPr>
        <sz val="10"/>
        <rFont val="Calibri"/>
        <family val="2"/>
        <charset val="238"/>
      </rPr>
      <t xml:space="preserve">pracovní plochy: světlý dekor (např. Blanco Saraiba)
kovové konstrukce: šedá RAL 7035 - vypalovaný epoxidový lak
laminovaná dřevotříska a hrany ABS: šedá RAL 7035
úchytky: kovové, galvanicky pokovené - vzhledově shodné s úchytkami 
                stávajícího interiérového vybavení
pryžová část antivibračních nohou: černá </t>
    </r>
  </si>
  <si>
    <r>
      <t xml:space="preserve">stůl pro práci v sedě spojený se stolem 1L
Konstrukce stolu kovová - noha tvar "H", ocelový profil 40x40mm, povrchová úprava vypalovaným epoxidovým lakem.
Velice stabilní laboratorní stůl. Stabilní kovové nohy s gumovou podložkou - antivibrační.
Po celé šířce sestavy stolu, instalační prostor pro kabelové rozvody - kabelový žlab.
SESTAVA:
1x kabelová průchodka hliník 300x150mm
1x pracovní plocha konglomerovaný kámen (šxh/v) 2500x900/20mm
1x konstrukce (šxh/v): 750x800/730 mm
1x konstrukce (šxh/v): 1480x800/730 mm
1x konstrukce rohová (šxh/v): 1200x1100/730 mm
2x závěsný držák PC
1x skříňka rohová se zalamovacími dvířky, 1x police, laminovaná dřevotříska, (šxh/v) 900x900/690mm
1x skříňka dvířková se zásuvkou PRAVÁ, 1x police, laminovaná dřevotříska, nožky plast v75mm (šxh/v) 600x600/690mm
</t>
    </r>
    <r>
      <rPr>
        <u/>
        <sz val="10"/>
        <rFont val="Calibri"/>
        <family val="2"/>
        <charset val="238"/>
      </rPr>
      <t>barevné provedení:</t>
    </r>
    <r>
      <rPr>
        <sz val="10"/>
        <rFont val="Calibri"/>
        <family val="2"/>
        <charset val="238"/>
      </rPr>
      <t xml:space="preserve">
pracovní plochy: světlý dekor (např. Blanco Saraiba)
kovové konstrukce: šedá RAL 7035 - vypalovaný epoxidový lak
laminovaná dřevotříska a hrany ABS: šedá RAL 7035
úchytky: kovové, galvanicky pokovené - vzhledově shodné s úchytkami 
                stávajícího interiérového vybavení
pryžová část antivibračních nohou: černá </t>
    </r>
  </si>
  <si>
    <t>350 x 90 x 75</t>
  </si>
  <si>
    <r>
      <t xml:space="preserve">stůl pro práci v sedě
Konstrukce stolu kovová - noha tvar "H", ocelový profil 40x40mm, povrchová úprava vypalovaným epoxidovým lakem.
Velice stabilní laboratorní stůl. Stabilní kovové nohy s gumovou podložkou - antivibrační.
Po celé šířce sestavy stolu, instalační prostor pro kabelové rozvody - kabelový žlab.
SESTAVA:
1x kabelová průchodka hliník 300x150mm
1x pracovní plocha konglomerovaný kámen (šxh/v) 2500x1000/20mm
1x konstrukce (šxh/v): 1480x900/730 mm
1x konstrukce (šxh/v): 980x900/730 mm
2x závěsný držák PC
1x skříňka dvířková se zásuvkou PRAVÁ, 1x police, laminovaná dřevotříska, nožky plast v75mm (šxh/v) 440x600/690mm
1x skříňka 3-zásuvková, laminovaná dřevotříska, nožky plast v75mm (šxh/v) 440x600/690mm
</t>
    </r>
    <r>
      <rPr>
        <u/>
        <sz val="10"/>
        <rFont val="Calibri"/>
        <family val="2"/>
        <charset val="238"/>
      </rPr>
      <t>barevné provedení:</t>
    </r>
    <r>
      <rPr>
        <sz val="10"/>
        <rFont val="Calibri"/>
        <family val="2"/>
        <charset val="238"/>
      </rPr>
      <t xml:space="preserve">
pracovní plochy: světlý dekor (např. Blanco Saraiba)
kovové konstrukce: šedá RAL 7035 - vypalovaný epoxidový lak
laminovaná dřevotříska a hrany ABS: šedá RAL 7035
úchytky: kovové, galvanicky pokovené - vzhledově shodné s úchytkami 
                stávajícího interiérového vybavení
pryžová část antivibračních nohou: černá </t>
    </r>
  </si>
  <si>
    <r>
      <t xml:space="preserve">stůl pro práci v sedě
Pod pracovní deskou umístěny stávajcí zásuvky - přívod z podlahové krabice stávající.
Konstrukce stolu kovová - noha tvar "H", ocelový profil 40x40mm, povrchová úprava vypalovaným epoxidovým lakem.
Velice stabilní laboratorní stůl. Stabilní kovové nohy s gumovou podložkou - antivibrační.
Po celé šířce sestavy stolu, instalační prostor pro kabelové rozvody - kabelový žlab.
SESTAVA:
1x kabelová průchodka hliník 160x80mm
2x pracovní plocha konglomerovaný kámen (šxh/v) 1400x600/20mm
2x konstrukce (šxh/v): 1360x560/730 mm
1x skříňka 3-zásuvková, laminovaná dřevotříska, nožky plast v75mm (šxh/v) 1260x520/690mm
</t>
    </r>
    <r>
      <rPr>
        <u/>
        <sz val="10"/>
        <rFont val="Calibri"/>
        <family val="2"/>
        <charset val="238"/>
      </rPr>
      <t>barevné provedení:</t>
    </r>
    <r>
      <rPr>
        <sz val="10"/>
        <rFont val="Calibri"/>
        <family val="2"/>
        <charset val="238"/>
      </rPr>
      <t xml:space="preserve">
pracovní plochy: světlý dekor (např. Blanco Saraiba)
kovové konstrukce: šedá RAL 7035 - vypalovaný epoxidový lak
laminovaná dřevotříska a hrany ABS: šedá RAL 7035
úchytky: kovové, galvanicky pokovené - vzhledově shodné s úchytkami 
                stávajícího interiérového vybavení
pryžová část antivibračních nohou: černá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</si>
</sst>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Univers (WN)"/>
      <charset val="238"/>
    </font>
    <font>
      <sz val="10"/>
      <name val="Arial"/>
      <charset val="238"/>
    </font>
    <font>
      <sz val="8"/>
      <name val="Trebuchet MS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10"/>
      <name val="Calibri"/>
      <family val="2"/>
      <charset val="238"/>
    </font>
    <font>
      <sz val="12"/>
      <color theme="1"/>
      <name val="Arial Black"/>
      <family val="2"/>
      <charset val="238"/>
    </font>
    <font>
      <u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1"/>
        <bgColor indexed="5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49" fontId="4" fillId="2" borderId="2" applyFill="0" applyBorder="0" applyProtection="0">
      <alignment horizontal="left" wrapText="1"/>
    </xf>
    <xf numFmtId="3" fontId="4" fillId="2" borderId="2" applyFill="0" applyBorder="0" applyProtection="0">
      <alignment horizontal="right"/>
    </xf>
    <xf numFmtId="0" fontId="5" fillId="3" borderId="0" applyNumberFormat="0" applyBorder="0" applyAlignment="0" applyProtection="0"/>
    <xf numFmtId="0" fontId="6" fillId="0" borderId="0"/>
    <xf numFmtId="0" fontId="7" fillId="0" borderId="0" applyAlignment="0">
      <alignment vertical="top" wrapText="1"/>
      <protection locked="0"/>
    </xf>
    <xf numFmtId="0" fontId="8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4" fontId="1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0" fontId="1" fillId="0" borderId="3" xfId="0" applyFont="1" applyBorder="1" applyAlignment="1">
      <alignment horizontal="left" vertical="center" wrapText="1"/>
    </xf>
    <xf numFmtId="49" fontId="2" fillId="0" borderId="0" xfId="0" applyNumberFormat="1" applyFont="1"/>
    <xf numFmtId="49" fontId="1" fillId="0" borderId="0" xfId="0" applyNumberFormat="1" applyFont="1"/>
    <xf numFmtId="0" fontId="2" fillId="0" borderId="3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/>
    </xf>
    <xf numFmtId="0" fontId="10" fillId="0" borderId="0" xfId="5" applyFont="1"/>
    <xf numFmtId="0" fontId="10" fillId="0" borderId="5" xfId="5" applyFont="1" applyBorder="1"/>
    <xf numFmtId="4" fontId="11" fillId="0" borderId="7" xfId="5" applyNumberFormat="1" applyFont="1" applyBorder="1" applyAlignment="1">
      <alignment vertical="center"/>
    </xf>
    <xf numFmtId="0" fontId="10" fillId="0" borderId="8" xfId="5" applyFont="1" applyBorder="1" applyAlignment="1">
      <alignment vertical="center"/>
    </xf>
    <xf numFmtId="4" fontId="13" fillId="0" borderId="10" xfId="5" applyNumberFormat="1" applyFont="1" applyBorder="1" applyAlignment="1">
      <alignment vertical="center"/>
    </xf>
    <xf numFmtId="0" fontId="10" fillId="0" borderId="11" xfId="5" applyFont="1" applyBorder="1" applyAlignment="1">
      <alignment vertical="center"/>
    </xf>
    <xf numFmtId="0" fontId="15" fillId="0" borderId="11" xfId="5" applyFont="1" applyBorder="1" applyAlignment="1">
      <alignment horizontal="left" vertical="center"/>
    </xf>
    <xf numFmtId="0" fontId="15" fillId="0" borderId="12" xfId="5" applyFont="1" applyBorder="1" applyAlignment="1">
      <alignment horizontal="left" vertical="center"/>
    </xf>
    <xf numFmtId="0" fontId="10" fillId="0" borderId="11" xfId="5" applyFont="1" applyBorder="1"/>
    <xf numFmtId="4" fontId="13" fillId="0" borderId="13" xfId="5" applyNumberFormat="1" applyFont="1" applyBorder="1" applyAlignment="1">
      <alignment vertical="center"/>
    </xf>
    <xf numFmtId="4" fontId="13" fillId="0" borderId="11" xfId="5" applyNumberFormat="1" applyFont="1" applyBorder="1" applyAlignment="1">
      <alignment vertical="center"/>
    </xf>
    <xf numFmtId="0" fontId="16" fillId="0" borderId="0" xfId="5" applyFont="1"/>
    <xf numFmtId="4" fontId="10" fillId="0" borderId="14" xfId="5" applyNumberFormat="1" applyFont="1" applyBorder="1" applyAlignment="1">
      <alignment vertical="center"/>
    </xf>
    <xf numFmtId="4" fontId="10" fillId="0" borderId="15" xfId="5" applyNumberFormat="1" applyFont="1" applyBorder="1" applyAlignment="1">
      <alignment vertical="center"/>
    </xf>
    <xf numFmtId="4" fontId="10" fillId="0" borderId="16" xfId="5" applyNumberFormat="1" applyFont="1" applyBorder="1" applyAlignment="1">
      <alignment vertical="center"/>
    </xf>
    <xf numFmtId="0" fontId="10" fillId="0" borderId="16" xfId="5" applyFont="1" applyBorder="1" applyAlignment="1">
      <alignment horizontal="center" vertical="center"/>
    </xf>
    <xf numFmtId="0" fontId="10" fillId="0" borderId="16" xfId="5" applyFont="1" applyBorder="1" applyAlignment="1">
      <alignment vertical="top" wrapText="1"/>
    </xf>
    <xf numFmtId="0" fontId="16" fillId="0" borderId="16" xfId="5" applyFont="1" applyBorder="1" applyAlignment="1">
      <alignment horizontal="center" vertical="center"/>
    </xf>
    <xf numFmtId="0" fontId="10" fillId="0" borderId="16" xfId="5" applyFont="1" applyBorder="1" applyAlignment="1">
      <alignment horizontal="center" vertical="center" wrapText="1"/>
    </xf>
    <xf numFmtId="0" fontId="16" fillId="0" borderId="16" xfId="5" applyFont="1" applyBorder="1"/>
    <xf numFmtId="0" fontId="17" fillId="0" borderId="6" xfId="5" applyFont="1" applyBorder="1" applyAlignment="1">
      <alignment horizontal="center" vertical="center" wrapText="1"/>
    </xf>
    <xf numFmtId="0" fontId="17" fillId="0" borderId="6" xfId="5" applyFont="1" applyBorder="1" applyAlignment="1">
      <alignment horizontal="center" vertical="center"/>
    </xf>
    <xf numFmtId="0" fontId="18" fillId="0" borderId="0" xfId="5" applyFont="1"/>
    <xf numFmtId="0" fontId="10" fillId="0" borderId="17" xfId="5" applyFont="1" applyBorder="1" applyAlignment="1">
      <alignment vertical="center"/>
    </xf>
    <xf numFmtId="0" fontId="15" fillId="0" borderId="17" xfId="5" applyFont="1" applyBorder="1" applyAlignment="1">
      <alignment horizontal="left" vertical="center"/>
    </xf>
    <xf numFmtId="0" fontId="10" fillId="0" borderId="17" xfId="5" applyFont="1" applyBorder="1"/>
    <xf numFmtId="4" fontId="13" fillId="0" borderId="3" xfId="5" applyNumberFormat="1" applyFont="1" applyBorder="1" applyAlignment="1">
      <alignment vertical="center"/>
    </xf>
    <xf numFmtId="4" fontId="13" fillId="0" borderId="17" xfId="5" applyNumberFormat="1" applyFont="1" applyBorder="1" applyAlignment="1">
      <alignment vertical="center"/>
    </xf>
    <xf numFmtId="4" fontId="10" fillId="0" borderId="5" xfId="5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0" fillId="0" borderId="1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center"/>
    </xf>
    <xf numFmtId="4" fontId="10" fillId="0" borderId="16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18" fillId="0" borderId="18" xfId="5" applyFont="1" applyBorder="1" applyAlignment="1">
      <alignment horizontal="left"/>
    </xf>
    <xf numFmtId="0" fontId="18" fillId="0" borderId="17" xfId="5" applyFont="1" applyBorder="1" applyAlignment="1">
      <alignment horizontal="left"/>
    </xf>
    <xf numFmtId="0" fontId="18" fillId="0" borderId="3" xfId="5" applyFont="1" applyBorder="1" applyAlignment="1">
      <alignment horizontal="left"/>
    </xf>
    <xf numFmtId="0" fontId="12" fillId="0" borderId="9" xfId="5" applyFont="1" applyBorder="1" applyAlignment="1">
      <alignment horizontal="left" vertical="center"/>
    </xf>
    <xf numFmtId="0" fontId="12" fillId="0" borderId="8" xfId="5" applyFont="1" applyBorder="1" applyAlignment="1">
      <alignment horizontal="left" vertical="center"/>
    </xf>
    <xf numFmtId="0" fontId="14" fillId="0" borderId="12" xfId="5" applyFont="1" applyBorder="1" applyAlignment="1">
      <alignment horizontal="left" vertical="center"/>
    </xf>
    <xf numFmtId="0" fontId="14" fillId="0" borderId="11" xfId="5" applyFont="1" applyBorder="1" applyAlignment="1">
      <alignment horizontal="left" vertical="center"/>
    </xf>
    <xf numFmtId="0" fontId="15" fillId="0" borderId="12" xfId="5" applyFont="1" applyBorder="1" applyAlignment="1">
      <alignment horizontal="left" vertical="center"/>
    </xf>
    <xf numFmtId="0" fontId="15" fillId="0" borderId="11" xfId="5" applyFont="1" applyBorder="1" applyAlignment="1">
      <alignment horizontal="left" vertical="center"/>
    </xf>
    <xf numFmtId="0" fontId="14" fillId="0" borderId="17" xfId="5" applyFont="1" applyBorder="1" applyAlignment="1">
      <alignment horizontal="left" vertical="center"/>
    </xf>
    <xf numFmtId="0" fontId="15" fillId="0" borderId="17" xfId="5" applyFont="1" applyBorder="1" applyAlignment="1">
      <alignment horizontal="left" vertical="center"/>
    </xf>
  </cellXfs>
  <cellStyles count="10">
    <cellStyle name="40 % – Zvýraznění6 3" xfId="4" xr:uid="{CDC79EDD-D452-41C5-8BDC-6063BD77D9B9}"/>
    <cellStyle name="Normální" xfId="0" builtinId="0"/>
    <cellStyle name="Normální 2" xfId="1" xr:uid="{497536AC-CC57-48E5-AA79-863FDD1D14A6}"/>
    <cellStyle name="Normální 3" xfId="5" xr:uid="{BAF24BC1-A11C-4C5C-8905-EB83262FBC91}"/>
    <cellStyle name="Normální 4" xfId="6" xr:uid="{60499CB5-4A44-4C35-B248-54F8FF1B47BD}"/>
    <cellStyle name="normální 49" xfId="7" xr:uid="{A2343784-4BDF-4DE3-93D7-67A3FE386B1C}"/>
    <cellStyle name="Normální 60" xfId="9" xr:uid="{56522430-4BD5-4A4D-9BEC-048F2A7D05A0}"/>
    <cellStyle name="Normální 63" xfId="8" xr:uid="{E3A12229-1B17-4481-993D-61C691654E30}"/>
    <cellStyle name="Number" xfId="3" xr:uid="{FD9385AF-F635-4C58-9AE9-B74AD40B1E6E}"/>
    <cellStyle name="Text" xfId="2" xr:uid="{5C63B60C-4303-48A4-83BD-1773174791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7" Type="http://schemas.openxmlformats.org/officeDocument/2006/relationships/image" Target="../media/image10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image" Target="../media/image9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228600</xdr:colOff>
      <xdr:row>2</xdr:row>
      <xdr:rowOff>19050</xdr:rowOff>
    </xdr:from>
    <xdr:ext cx="2047875" cy="2028825"/>
    <xdr:pic>
      <xdr:nvPicPr>
        <xdr:cNvPr id="2" name="Obrázek 2">
          <a:extLst>
            <a:ext uri="{FF2B5EF4-FFF2-40B4-BE49-F238E27FC236}">
              <a16:creationId xmlns:a16="http://schemas.microsoft.com/office/drawing/2014/main" id="{A176DA2F-662D-48ED-AE45-427DAFA7D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342900"/>
          <a:ext cx="2047875" cy="202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47625</xdr:colOff>
      <xdr:row>3</xdr:row>
      <xdr:rowOff>476250</xdr:rowOff>
    </xdr:from>
    <xdr:ext cx="2428875" cy="1495425"/>
    <xdr:pic>
      <xdr:nvPicPr>
        <xdr:cNvPr id="3" name="Obrázek 4">
          <a:extLst>
            <a:ext uri="{FF2B5EF4-FFF2-40B4-BE49-F238E27FC236}">
              <a16:creationId xmlns:a16="http://schemas.microsoft.com/office/drawing/2014/main" id="{16122DC0-E3FB-4F4B-98D5-E26B25DF9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647700"/>
          <a:ext cx="2428875" cy="14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180975</xdr:colOff>
      <xdr:row>4</xdr:row>
      <xdr:rowOff>57150</xdr:rowOff>
    </xdr:from>
    <xdr:ext cx="2095500" cy="1114425"/>
    <xdr:pic>
      <xdr:nvPicPr>
        <xdr:cNvPr id="4" name="Obrázek 7">
          <a:extLst>
            <a:ext uri="{FF2B5EF4-FFF2-40B4-BE49-F238E27FC236}">
              <a16:creationId xmlns:a16="http://schemas.microsoft.com/office/drawing/2014/main" id="{752F894F-BD94-4188-A02D-C3A2EFE92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704850"/>
          <a:ext cx="20955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17972</xdr:colOff>
      <xdr:row>2</xdr:row>
      <xdr:rowOff>359434</xdr:rowOff>
    </xdr:from>
    <xdr:to>
      <xdr:col>4</xdr:col>
      <xdr:colOff>2323022</xdr:colOff>
      <xdr:row>2</xdr:row>
      <xdr:rowOff>1197634</xdr:rowOff>
    </xdr:to>
    <xdr:pic>
      <xdr:nvPicPr>
        <xdr:cNvPr id="2" name="Picture 11">
          <a:extLst>
            <a:ext uri="{FF2B5EF4-FFF2-40B4-BE49-F238E27FC236}">
              <a16:creationId xmlns:a16="http://schemas.microsoft.com/office/drawing/2014/main" id="{DB72A8F8-6BDF-4CB3-91EE-D9135E18E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8114" y="1096274"/>
          <a:ext cx="2305050" cy="838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35943</xdr:colOff>
      <xdr:row>2</xdr:row>
      <xdr:rowOff>1581510</xdr:rowOff>
    </xdr:from>
    <xdr:to>
      <xdr:col>4</xdr:col>
      <xdr:colOff>2350518</xdr:colOff>
      <xdr:row>2</xdr:row>
      <xdr:rowOff>2362560</xdr:rowOff>
    </xdr:to>
    <xdr:pic>
      <xdr:nvPicPr>
        <xdr:cNvPr id="3" name="Picture 13">
          <a:extLst>
            <a:ext uri="{FF2B5EF4-FFF2-40B4-BE49-F238E27FC236}">
              <a16:creationId xmlns:a16="http://schemas.microsoft.com/office/drawing/2014/main" id="{E3B9079C-5FCE-4A5E-BCD1-C3E12A1C5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6085" y="2318350"/>
          <a:ext cx="2314575" cy="781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107830</xdr:colOff>
      <xdr:row>3</xdr:row>
      <xdr:rowOff>530166</xdr:rowOff>
    </xdr:from>
    <xdr:to>
      <xdr:col>4</xdr:col>
      <xdr:colOff>2241430</xdr:colOff>
      <xdr:row>3</xdr:row>
      <xdr:rowOff>1768416</xdr:rowOff>
    </xdr:to>
    <xdr:pic>
      <xdr:nvPicPr>
        <xdr:cNvPr id="4" name="Picture 14">
          <a:extLst>
            <a:ext uri="{FF2B5EF4-FFF2-40B4-BE49-F238E27FC236}">
              <a16:creationId xmlns:a16="http://schemas.microsoft.com/office/drawing/2014/main" id="{772E7A0A-67D4-4E35-AE94-5C2212032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7972" y="5355567"/>
          <a:ext cx="2133600" cy="1238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26958</xdr:colOff>
      <xdr:row>3</xdr:row>
      <xdr:rowOff>2183562</xdr:rowOff>
    </xdr:from>
    <xdr:to>
      <xdr:col>4</xdr:col>
      <xdr:colOff>2312958</xdr:colOff>
      <xdr:row>3</xdr:row>
      <xdr:rowOff>2945562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1DA28F2D-6B80-40B5-9857-B0BF53A87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7100" y="7008963"/>
          <a:ext cx="2286000" cy="762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8986</xdr:colOff>
      <xdr:row>4</xdr:row>
      <xdr:rowOff>1168160</xdr:rowOff>
    </xdr:from>
    <xdr:to>
      <xdr:col>4</xdr:col>
      <xdr:colOff>2314036</xdr:colOff>
      <xdr:row>4</xdr:row>
      <xdr:rowOff>2292110</xdr:rowOff>
    </xdr:to>
    <xdr:pic>
      <xdr:nvPicPr>
        <xdr:cNvPr id="6" name="Picture 8">
          <a:extLst>
            <a:ext uri="{FF2B5EF4-FFF2-40B4-BE49-F238E27FC236}">
              <a16:creationId xmlns:a16="http://schemas.microsoft.com/office/drawing/2014/main" id="{718176E0-C344-4CBF-AF75-38F1CCC9F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9128" y="10162995"/>
          <a:ext cx="2305050" cy="1123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260589</xdr:colOff>
      <xdr:row>5</xdr:row>
      <xdr:rowOff>35943</xdr:rowOff>
    </xdr:from>
    <xdr:to>
      <xdr:col>4</xdr:col>
      <xdr:colOff>2203689</xdr:colOff>
      <xdr:row>5</xdr:row>
      <xdr:rowOff>1340868</xdr:rowOff>
    </xdr:to>
    <xdr:pic>
      <xdr:nvPicPr>
        <xdr:cNvPr id="7" name="Picture 10">
          <a:extLst>
            <a:ext uri="{FF2B5EF4-FFF2-40B4-BE49-F238E27FC236}">
              <a16:creationId xmlns:a16="http://schemas.microsoft.com/office/drawing/2014/main" id="{1A870B00-F142-476B-8F71-C3B7B63A7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0731" y="12957594"/>
          <a:ext cx="1943100" cy="1304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170731</xdr:colOff>
      <xdr:row>5</xdr:row>
      <xdr:rowOff>1437736</xdr:rowOff>
    </xdr:from>
    <xdr:to>
      <xdr:col>4</xdr:col>
      <xdr:colOff>2190031</xdr:colOff>
      <xdr:row>5</xdr:row>
      <xdr:rowOff>2818861</xdr:rowOff>
    </xdr:to>
    <xdr:pic>
      <xdr:nvPicPr>
        <xdr:cNvPr id="8" name="Picture 9">
          <a:extLst>
            <a:ext uri="{FF2B5EF4-FFF2-40B4-BE49-F238E27FC236}">
              <a16:creationId xmlns:a16="http://schemas.microsoft.com/office/drawing/2014/main" id="{27917770-9311-4EE5-885A-E763E8AD4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0873" y="14359387"/>
          <a:ext cx="2019300" cy="13811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ogos\cn_302_paravany\nab&#237;dky\ZAK&#193;ZKY%202004\MND\St&#283;hov&#225;n&#237;\cn_MND_192_1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uktura"/>
      <sheetName val="Položky"/>
      <sheetName val="Přehled CZ"/>
      <sheetName val="Přehled FIM"/>
      <sheetName val="Rekapitulace"/>
      <sheetName val="Podmínky pro zákazníky"/>
      <sheetName val="Podmínky pro partnery"/>
    </sheetNames>
    <sheetDataSet>
      <sheetData sheetId="0">
        <row r="2">
          <cell r="P2">
            <v>0.19</v>
          </cell>
          <cell r="X2">
            <v>1</v>
          </cell>
          <cell r="Z2" t="str">
            <v>_All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0425E-1FEE-43F6-8D39-5E90F6C0DA53}">
  <sheetPr>
    <pageSetUpPr fitToPage="1"/>
  </sheetPr>
  <dimension ref="A1:L10"/>
  <sheetViews>
    <sheetView view="pageBreakPreview" zoomScale="89" zoomScaleNormal="75" zoomScaleSheetLayoutView="89" workbookViewId="0">
      <pane ySplit="2" topLeftCell="A3" activePane="bottomLeft" state="frozen"/>
      <selection pane="bottomLeft" activeCell="K5" sqref="K5"/>
    </sheetView>
  </sheetViews>
  <sheetFormatPr defaultRowHeight="12.75"/>
  <cols>
    <col min="1" max="1" width="9.140625" style="15"/>
    <col min="2" max="2" width="9.28515625" style="15" customWidth="1"/>
    <col min="3" max="3" width="18.85546875" style="15" customWidth="1"/>
    <col min="4" max="4" width="11" style="15" customWidth="1"/>
    <col min="5" max="5" width="38.140625" style="15" customWidth="1"/>
    <col min="6" max="6" width="63.85546875" style="15" customWidth="1"/>
    <col min="7" max="7" width="15.140625" style="15" customWidth="1"/>
    <col min="8" max="8" width="5.28515625" style="15" customWidth="1"/>
    <col min="9" max="9" width="13.42578125" style="15" customWidth="1"/>
    <col min="10" max="10" width="13.85546875" style="15" customWidth="1"/>
    <col min="11" max="11" width="14.140625" style="15" customWidth="1"/>
    <col min="12" max="12" width="13.85546875" style="15" customWidth="1"/>
    <col min="13" max="13" width="18.7109375" style="15" customWidth="1"/>
    <col min="14" max="16384" width="9.140625" style="15"/>
  </cols>
  <sheetData>
    <row r="1" spans="1:12">
      <c r="A1" s="50" t="s">
        <v>38</v>
      </c>
      <c r="B1" s="51"/>
      <c r="C1" s="52"/>
      <c r="D1" s="37"/>
    </row>
    <row r="2" spans="1:12" s="26" customFormat="1" ht="45">
      <c r="A2" s="36" t="s">
        <v>37</v>
      </c>
      <c r="B2" s="35" t="s">
        <v>36</v>
      </c>
      <c r="C2" s="36" t="s">
        <v>35</v>
      </c>
      <c r="D2" s="36" t="s">
        <v>34</v>
      </c>
      <c r="E2" s="36" t="s">
        <v>33</v>
      </c>
      <c r="F2" s="36" t="s">
        <v>32</v>
      </c>
      <c r="G2" s="35" t="s">
        <v>31</v>
      </c>
      <c r="H2" s="36" t="s">
        <v>30</v>
      </c>
      <c r="I2" s="35" t="s">
        <v>29</v>
      </c>
      <c r="J2" s="35" t="s">
        <v>28</v>
      </c>
      <c r="K2" s="35" t="s">
        <v>27</v>
      </c>
      <c r="L2" s="35" t="s">
        <v>26</v>
      </c>
    </row>
    <row r="3" spans="1:12" s="26" customFormat="1" ht="172.5" customHeight="1">
      <c r="A3" s="30" t="s">
        <v>25</v>
      </c>
      <c r="B3" s="30" t="s">
        <v>24</v>
      </c>
      <c r="C3" s="33" t="s">
        <v>12</v>
      </c>
      <c r="D3" s="33" t="s">
        <v>23</v>
      </c>
      <c r="E3" s="34"/>
      <c r="F3" s="31" t="s">
        <v>22</v>
      </c>
      <c r="G3" s="30" t="s">
        <v>21</v>
      </c>
      <c r="H3" s="30">
        <v>1</v>
      </c>
      <c r="I3" s="29">
        <v>0</v>
      </c>
      <c r="J3" s="29">
        <f>PRODUCT(I3,H3)</f>
        <v>0</v>
      </c>
      <c r="K3" s="28">
        <v>0</v>
      </c>
      <c r="L3" s="29">
        <f>PRODUCT(K3,H3)</f>
        <v>0</v>
      </c>
    </row>
    <row r="4" spans="1:12" s="26" customFormat="1" ht="185.25" customHeight="1">
      <c r="A4" s="30" t="s">
        <v>20</v>
      </c>
      <c r="B4" s="30" t="s">
        <v>19</v>
      </c>
      <c r="C4" s="33" t="s">
        <v>18</v>
      </c>
      <c r="D4" s="33" t="s">
        <v>17</v>
      </c>
      <c r="E4" s="34"/>
      <c r="F4" s="31" t="s">
        <v>16</v>
      </c>
      <c r="G4" s="30" t="s">
        <v>15</v>
      </c>
      <c r="H4" s="30">
        <v>1</v>
      </c>
      <c r="I4" s="29">
        <v>0</v>
      </c>
      <c r="J4" s="29">
        <v>0</v>
      </c>
      <c r="K4" s="28">
        <v>0</v>
      </c>
      <c r="L4" s="29">
        <v>0</v>
      </c>
    </row>
    <row r="5" spans="1:12" s="26" customFormat="1" ht="96" customHeight="1">
      <c r="A5" s="30" t="s">
        <v>14</v>
      </c>
      <c r="B5" s="30" t="s">
        <v>13</v>
      </c>
      <c r="C5" s="33" t="s">
        <v>12</v>
      </c>
      <c r="D5" s="33" t="s">
        <v>11</v>
      </c>
      <c r="E5" s="32"/>
      <c r="F5" s="31" t="s">
        <v>10</v>
      </c>
      <c r="G5" s="30" t="s">
        <v>9</v>
      </c>
      <c r="H5" s="30">
        <v>2</v>
      </c>
      <c r="I5" s="29">
        <v>0</v>
      </c>
      <c r="J5" s="29">
        <f>PRODUCT(I5,H5)</f>
        <v>0</v>
      </c>
      <c r="K5" s="28">
        <v>0</v>
      </c>
      <c r="L5" s="27">
        <f>PRODUCT(K5,H5)</f>
        <v>0</v>
      </c>
    </row>
    <row r="6" spans="1:12" ht="19.5" customHeight="1">
      <c r="A6" s="57" t="s">
        <v>52</v>
      </c>
      <c r="B6" s="58"/>
      <c r="C6" s="58"/>
      <c r="D6" s="20"/>
      <c r="E6" s="20"/>
      <c r="F6" s="20"/>
      <c r="G6" s="20"/>
      <c r="H6" s="20"/>
      <c r="I6" s="25"/>
      <c r="J6" s="24">
        <f>SUM(J3:J5)</f>
        <v>0</v>
      </c>
      <c r="K6" s="23"/>
      <c r="L6" s="19"/>
    </row>
    <row r="7" spans="1:12" ht="18.75" customHeight="1">
      <c r="A7" s="22" t="s">
        <v>7</v>
      </c>
      <c r="B7" s="21"/>
      <c r="C7" s="21"/>
      <c r="D7" s="20"/>
      <c r="E7" s="20"/>
      <c r="F7" s="20"/>
      <c r="G7" s="20"/>
      <c r="H7" s="20"/>
      <c r="I7" s="20"/>
      <c r="J7" s="20"/>
      <c r="K7" s="20"/>
      <c r="L7" s="19">
        <v>0</v>
      </c>
    </row>
    <row r="8" spans="1:12" ht="19.5" customHeight="1">
      <c r="A8" s="55" t="s">
        <v>6</v>
      </c>
      <c r="B8" s="56"/>
      <c r="C8" s="56"/>
      <c r="D8" s="20"/>
      <c r="E8" s="20"/>
      <c r="F8" s="20"/>
      <c r="G8" s="20"/>
      <c r="H8" s="20"/>
      <c r="I8" s="20"/>
      <c r="J8" s="20"/>
      <c r="K8" s="20"/>
      <c r="L8" s="19">
        <v>0</v>
      </c>
    </row>
    <row r="9" spans="1:12" ht="20.25" customHeight="1" thickBot="1">
      <c r="A9" s="53" t="s">
        <v>5</v>
      </c>
      <c r="B9" s="54"/>
      <c r="C9" s="54"/>
      <c r="D9" s="18"/>
      <c r="E9" s="18"/>
      <c r="F9" s="18"/>
      <c r="G9" s="18"/>
      <c r="H9" s="18"/>
      <c r="I9" s="18"/>
      <c r="J9" s="18"/>
      <c r="K9" s="18"/>
      <c r="L9" s="17">
        <f>J6+L7+L8</f>
        <v>0</v>
      </c>
    </row>
    <row r="10" spans="1:12">
      <c r="A10" s="16"/>
    </row>
  </sheetData>
  <mergeCells count="4">
    <mergeCell ref="A1:C1"/>
    <mergeCell ref="A9:C9"/>
    <mergeCell ref="A8:C8"/>
    <mergeCell ref="A6:C6"/>
  </mergeCells>
  <pageMargins left="1.2204724409448819" right="0.15748031496062992" top="0.31496062992125984" bottom="0.31496062992125984" header="0.19685039370078741" footer="0.15748031496062992"/>
  <pageSetup paperSize="8" scale="87" fitToHeight="0" orientation="landscape" horizont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4E243-3026-4D57-8FE9-932AC28C0781}">
  <sheetPr>
    <pageSetUpPr fitToPage="1"/>
  </sheetPr>
  <dimension ref="A1:M11"/>
  <sheetViews>
    <sheetView view="pageBreakPreview" topLeftCell="E1" zoomScale="106" zoomScaleNormal="75" zoomScaleSheetLayoutView="106" workbookViewId="0">
      <pane ySplit="2" topLeftCell="A6" activePane="bottomLeft" state="frozen"/>
      <selection pane="bottomLeft" activeCell="K8" sqref="K8"/>
    </sheetView>
  </sheetViews>
  <sheetFormatPr defaultRowHeight="12.75"/>
  <cols>
    <col min="1" max="1" width="9.140625" style="15"/>
    <col min="2" max="2" width="9.28515625" style="15" customWidth="1"/>
    <col min="3" max="3" width="21.28515625" style="15" customWidth="1"/>
    <col min="4" max="4" width="16" style="15" customWidth="1"/>
    <col min="5" max="5" width="35.5703125" style="15" customWidth="1"/>
    <col min="6" max="6" width="63.85546875" style="15" customWidth="1"/>
    <col min="7" max="7" width="15.140625" style="15" customWidth="1"/>
    <col min="8" max="8" width="5.28515625" style="15" customWidth="1"/>
    <col min="9" max="9" width="13.42578125" style="15" customWidth="1"/>
    <col min="10" max="10" width="13.85546875" style="15" customWidth="1"/>
    <col min="11" max="11" width="14.140625" style="15" customWidth="1"/>
    <col min="12" max="12" width="13.85546875" style="15" customWidth="1"/>
    <col min="13" max="13" width="18.7109375" style="15" customWidth="1"/>
    <col min="14" max="16384" width="9.140625" style="15"/>
  </cols>
  <sheetData>
    <row r="1" spans="1:13">
      <c r="A1" s="50" t="s">
        <v>38</v>
      </c>
      <c r="B1" s="51"/>
      <c r="C1" s="52"/>
      <c r="D1" s="37"/>
    </row>
    <row r="2" spans="1:13" s="26" customFormat="1" ht="45">
      <c r="A2" s="36" t="s">
        <v>37</v>
      </c>
      <c r="B2" s="35" t="s">
        <v>36</v>
      </c>
      <c r="C2" s="36" t="s">
        <v>35</v>
      </c>
      <c r="D2" s="36" t="s">
        <v>34</v>
      </c>
      <c r="E2" s="36" t="s">
        <v>33</v>
      </c>
      <c r="F2" s="36" t="s">
        <v>32</v>
      </c>
      <c r="G2" s="35" t="s">
        <v>31</v>
      </c>
      <c r="H2" s="36" t="s">
        <v>30</v>
      </c>
      <c r="I2" s="35" t="s">
        <v>29</v>
      </c>
      <c r="J2" s="35" t="s">
        <v>28</v>
      </c>
      <c r="K2" s="35" t="s">
        <v>27</v>
      </c>
      <c r="L2" s="35" t="s">
        <v>26</v>
      </c>
    </row>
    <row r="3" spans="1:13" s="26" customFormat="1" ht="321.75" customHeight="1">
      <c r="A3" s="30" t="s">
        <v>48</v>
      </c>
      <c r="B3" s="30" t="s">
        <v>41</v>
      </c>
      <c r="C3" s="33" t="s">
        <v>12</v>
      </c>
      <c r="D3" s="33" t="s">
        <v>44</v>
      </c>
      <c r="E3" s="34"/>
      <c r="F3" s="45" t="s">
        <v>56</v>
      </c>
      <c r="G3" s="30" t="s">
        <v>47</v>
      </c>
      <c r="H3" s="30">
        <v>1</v>
      </c>
      <c r="I3" s="29">
        <v>0</v>
      </c>
      <c r="J3" s="29">
        <f>PRODUCT(I3,H3)</f>
        <v>0</v>
      </c>
      <c r="K3" s="28">
        <v>0</v>
      </c>
      <c r="L3" s="29">
        <f>PRODUCT(K3,H3)</f>
        <v>0</v>
      </c>
    </row>
    <row r="4" spans="1:13" s="26" customFormat="1" ht="328.5" customHeight="1">
      <c r="A4" s="30" t="s">
        <v>46</v>
      </c>
      <c r="B4" s="30" t="s">
        <v>41</v>
      </c>
      <c r="C4" s="33" t="s">
        <v>12</v>
      </c>
      <c r="D4" s="33" t="s">
        <v>44</v>
      </c>
      <c r="E4" s="34"/>
      <c r="F4" s="46" t="s">
        <v>57</v>
      </c>
      <c r="G4" s="47" t="s">
        <v>58</v>
      </c>
      <c r="H4" s="30">
        <v>1</v>
      </c>
      <c r="I4" s="48">
        <v>0</v>
      </c>
      <c r="J4" s="29">
        <f>PRODUCT(I4,H4)</f>
        <v>0</v>
      </c>
      <c r="K4" s="49">
        <v>0</v>
      </c>
      <c r="L4" s="29">
        <f>PRODUCT(K4,H4)</f>
        <v>0</v>
      </c>
    </row>
    <row r="5" spans="1:13" s="26" customFormat="1" ht="309" customHeight="1">
      <c r="A5" s="30" t="s">
        <v>45</v>
      </c>
      <c r="B5" s="30" t="s">
        <v>41</v>
      </c>
      <c r="C5" s="33" t="s">
        <v>12</v>
      </c>
      <c r="D5" s="33" t="s">
        <v>44</v>
      </c>
      <c r="E5" s="34"/>
      <c r="F5" s="46" t="s">
        <v>59</v>
      </c>
      <c r="G5" s="30" t="s">
        <v>43</v>
      </c>
      <c r="H5" s="30">
        <v>1</v>
      </c>
      <c r="I5" s="29">
        <v>0</v>
      </c>
      <c r="J5" s="29">
        <f>PRODUCT(I5,H5)</f>
        <v>0</v>
      </c>
      <c r="K5" s="28">
        <v>0</v>
      </c>
      <c r="L5" s="29">
        <f>PRODUCT(K5,H5)</f>
        <v>0</v>
      </c>
      <c r="M5" s="43"/>
    </row>
    <row r="6" spans="1:13" s="26" customFormat="1" ht="299.25" customHeight="1">
      <c r="A6" s="30" t="s">
        <v>42</v>
      </c>
      <c r="B6" s="30" t="s">
        <v>41</v>
      </c>
      <c r="C6" s="33" t="s">
        <v>12</v>
      </c>
      <c r="D6" s="33" t="s">
        <v>40</v>
      </c>
      <c r="E6" s="34"/>
      <c r="F6" s="45" t="s">
        <v>60</v>
      </c>
      <c r="G6" s="30" t="s">
        <v>39</v>
      </c>
      <c r="H6" s="30">
        <v>1</v>
      </c>
      <c r="I6" s="29">
        <v>0</v>
      </c>
      <c r="J6" s="29">
        <f>PRODUCT(I6,H6)</f>
        <v>0</v>
      </c>
      <c r="K6" s="28">
        <v>0</v>
      </c>
      <c r="L6" s="29">
        <f>PRODUCT(K6,H6)</f>
        <v>0</v>
      </c>
    </row>
    <row r="7" spans="1:13" ht="19.5" customHeight="1">
      <c r="A7" s="57" t="s">
        <v>8</v>
      </c>
      <c r="B7" s="60"/>
      <c r="C7" s="60"/>
      <c r="D7" s="38"/>
      <c r="E7" s="38"/>
      <c r="F7" s="38"/>
      <c r="G7" s="38"/>
      <c r="H7" s="38"/>
      <c r="I7" s="42"/>
      <c r="J7" s="41">
        <f>SUM(J3:J6)</f>
        <v>0</v>
      </c>
      <c r="K7" s="40"/>
      <c r="L7" s="19"/>
    </row>
    <row r="8" spans="1:13" ht="18.75" customHeight="1">
      <c r="A8" s="22" t="s">
        <v>7</v>
      </c>
      <c r="B8" s="39"/>
      <c r="C8" s="39"/>
      <c r="D8" s="38"/>
      <c r="E8" s="38"/>
      <c r="F8" s="38"/>
      <c r="G8" s="38"/>
      <c r="H8" s="38"/>
      <c r="I8" s="38"/>
      <c r="J8" s="38"/>
      <c r="K8" s="38"/>
      <c r="L8" s="19">
        <f>SUM(L3:L7)</f>
        <v>0</v>
      </c>
    </row>
    <row r="9" spans="1:13" ht="19.5" customHeight="1">
      <c r="A9" s="55" t="s">
        <v>6</v>
      </c>
      <c r="B9" s="59"/>
      <c r="C9" s="59"/>
      <c r="D9" s="38"/>
      <c r="E9" s="38"/>
      <c r="F9" s="38"/>
      <c r="G9" s="38"/>
      <c r="H9" s="38"/>
      <c r="I9" s="38"/>
      <c r="J9" s="38"/>
      <c r="K9" s="38"/>
      <c r="L9" s="19">
        <v>0</v>
      </c>
    </row>
    <row r="10" spans="1:13" ht="20.25" customHeight="1" thickBot="1">
      <c r="A10" s="53" t="s">
        <v>5</v>
      </c>
      <c r="B10" s="54"/>
      <c r="C10" s="54"/>
      <c r="D10" s="18"/>
      <c r="E10" s="18"/>
      <c r="F10" s="18"/>
      <c r="G10" s="18"/>
      <c r="H10" s="18"/>
      <c r="I10" s="18"/>
      <c r="J10" s="18"/>
      <c r="K10" s="18"/>
      <c r="L10" s="17">
        <f>J7+L8+L9</f>
        <v>0</v>
      </c>
    </row>
    <row r="11" spans="1:13">
      <c r="A11" s="16"/>
    </row>
  </sheetData>
  <mergeCells count="4">
    <mergeCell ref="A1:C1"/>
    <mergeCell ref="A10:C10"/>
    <mergeCell ref="A9:C9"/>
    <mergeCell ref="A7:C7"/>
  </mergeCells>
  <pageMargins left="1.2204724409448819" right="0.15748031496062992" top="0.31496062992125984" bottom="0.31496062992125984" header="0.19685039370078741" footer="0.15748031496062992"/>
  <pageSetup paperSize="8" scale="85" fitToHeight="0" orientation="landscape" horizontalDpi="429496729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402D2-8A21-41F1-A8F0-049BEE3F5C1D}">
  <sheetPr>
    <pageSetUpPr fitToPage="1"/>
  </sheetPr>
  <dimension ref="B1:D9"/>
  <sheetViews>
    <sheetView tabSelected="1" workbookViewId="0">
      <selection activeCell="D6" sqref="D6"/>
    </sheetView>
  </sheetViews>
  <sheetFormatPr defaultColWidth="8.7109375" defaultRowHeight="14.25"/>
  <cols>
    <col min="1" max="1" width="10.42578125" style="1" customWidth="1"/>
    <col min="2" max="2" width="10.5703125" style="1" customWidth="1"/>
    <col min="3" max="3" width="76.7109375" style="2" customWidth="1"/>
    <col min="4" max="4" width="17.7109375" style="3" customWidth="1"/>
    <col min="5" max="16384" width="8.7109375" style="1"/>
  </cols>
  <sheetData>
    <row r="1" spans="2:4" ht="39" customHeight="1">
      <c r="C1" s="44" t="s">
        <v>55</v>
      </c>
    </row>
    <row r="2" spans="2:4" ht="15" thickBot="1"/>
    <row r="3" spans="2:4" s="4" customFormat="1" ht="15.75" thickBot="1">
      <c r="B3" s="12" t="s">
        <v>4</v>
      </c>
      <c r="C3" s="11" t="s">
        <v>54</v>
      </c>
      <c r="D3" s="6" t="s">
        <v>3</v>
      </c>
    </row>
    <row r="4" spans="2:4" ht="15" customHeight="1" thickBot="1">
      <c r="B4" s="13" t="s">
        <v>49</v>
      </c>
      <c r="C4" s="8" t="s">
        <v>50</v>
      </c>
      <c r="D4" s="14">
        <f>VNZ!L9</f>
        <v>0</v>
      </c>
    </row>
    <row r="5" spans="2:4" ht="15" thickBot="1">
      <c r="B5" s="13" t="s">
        <v>53</v>
      </c>
      <c r="C5" s="8" t="s">
        <v>51</v>
      </c>
      <c r="D5" s="14">
        <f>LAB!L10</f>
        <v>0</v>
      </c>
    </row>
    <row r="6" spans="2:4" s="4" customFormat="1" ht="15">
      <c r="B6" s="9"/>
      <c r="C6" s="5" t="s">
        <v>0</v>
      </c>
      <c r="D6" s="7">
        <f>SUM(D4:D5)</f>
        <v>0</v>
      </c>
    </row>
    <row r="7" spans="2:4" s="4" customFormat="1" ht="15">
      <c r="B7" s="9"/>
      <c r="C7" s="5" t="s">
        <v>1</v>
      </c>
      <c r="D7" s="7">
        <f>D6*0.21</f>
        <v>0</v>
      </c>
    </row>
    <row r="8" spans="2:4" s="4" customFormat="1" ht="15">
      <c r="B8" s="9"/>
      <c r="C8" s="5" t="s">
        <v>2</v>
      </c>
      <c r="D8" s="7">
        <f>SUM(D6:D7)</f>
        <v>0</v>
      </c>
    </row>
    <row r="9" spans="2:4">
      <c r="B9" s="10"/>
    </row>
  </sheetData>
  <pageMargins left="0.7" right="0.7" top="0.78740157499999996" bottom="0.78740157499999996" header="0.3" footer="0.3"/>
  <pageSetup paperSize="9" scale="48" orientation="portrait" verticalDpi="0" r:id="rId1"/>
  <ignoredErrors>
    <ignoredError sqref="D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AF71E7CDB8B2498C19C3D40F1FCB65" ma:contentTypeVersion="19" ma:contentTypeDescription="Vytvoří nový dokument" ma:contentTypeScope="" ma:versionID="3801a0f4b8562a055c60bf399a5e89a2">
  <xsd:schema xmlns:xsd="http://www.w3.org/2001/XMLSchema" xmlns:xs="http://www.w3.org/2001/XMLSchema" xmlns:p="http://schemas.microsoft.com/office/2006/metadata/properties" xmlns:ns2="4e2797a0-1766-41ad-be59-caaf307804e4" xmlns:ns3="5330c55d-c059-4878-b03e-386dab4640e9" targetNamespace="http://schemas.microsoft.com/office/2006/metadata/properties" ma:root="true" ma:fieldsID="fceab615f90e30826ae23a425f2d0d13" ns2:_="" ns3:_="">
    <xsd:import namespace="4e2797a0-1766-41ad-be59-caaf307804e4"/>
    <xsd:import namespace="5330c55d-c059-4878-b03e-386dab4640e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Datum_x0020_p_x0159_ed_x00e1_n_x00ed__x0020_na_x0020_PO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797a0-1766-41ad-be59-caaf307804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a73ace-a8c8-4851-9e68-29b63c04abe2}" ma:internalName="TaxCatchAll" ma:showField="CatchAllData" ma:web="4e2797a0-1766-41ad-be59-caaf307804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30c55d-c059-4878-b03e-386dab4640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Datum_x0020_p_x0159_ed_x00e1_n_x00ed__x0020_na_x0020_PO" ma:index="12" nillable="true" ma:displayName="Datum předání na PO" ma:format="DateOnly" ma:internalName="Datum_x0020_p_x0159_ed_x00e1_n_x00ed__x0020_na_x0020_PO">
      <xsd:simpleType>
        <xsd:restriction base="dms:DateTim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104055d-a7a1-4227-823d-893947fae5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30c55d-c059-4878-b03e-386dab4640e9">
      <Terms xmlns="http://schemas.microsoft.com/office/infopath/2007/PartnerControls"/>
    </lcf76f155ced4ddcb4097134ff3c332f>
    <Datum_x0020_p_x0159_ed_x00e1_n_x00ed__x0020_na_x0020_PO xmlns="5330c55d-c059-4878-b03e-386dab4640e9" xsi:nil="true"/>
    <TaxCatchAll xmlns="4e2797a0-1766-41ad-be59-caaf307804e4" xsi:nil="true"/>
  </documentManagement>
</p:properties>
</file>

<file path=customXml/itemProps1.xml><?xml version="1.0" encoding="utf-8"?>
<ds:datastoreItem xmlns:ds="http://schemas.openxmlformats.org/officeDocument/2006/customXml" ds:itemID="{9A9346A7-07B3-4EF9-8D1F-95BA488A4D7B}"/>
</file>

<file path=customXml/itemProps2.xml><?xml version="1.0" encoding="utf-8"?>
<ds:datastoreItem xmlns:ds="http://schemas.openxmlformats.org/officeDocument/2006/customXml" ds:itemID="{3AD1E89B-894D-46B3-918B-74668C6A2D8C}"/>
</file>

<file path=customXml/itemProps3.xml><?xml version="1.0" encoding="utf-8"?>
<ds:datastoreItem xmlns:ds="http://schemas.openxmlformats.org/officeDocument/2006/customXml" ds:itemID="{57B8A4F1-0447-4C9F-B537-98264193D6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VNZ</vt:lpstr>
      <vt:lpstr>LAB</vt:lpstr>
      <vt:lpstr>REKAP</vt:lpstr>
      <vt:lpstr>LAB!Názvy_tisku</vt:lpstr>
      <vt:lpstr>VNZ!Názvy_tisku</vt:lpstr>
      <vt:lpstr>LAB!Oblast_tisku</vt:lpstr>
      <vt:lpstr>VNZ!Oblast_tisku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Vladimír Čapka</dc:creator>
  <cp:lastModifiedBy>Jiří Samuel</cp:lastModifiedBy>
  <cp:lastPrinted>2024-03-22T14:26:07Z</cp:lastPrinted>
  <dcterms:created xsi:type="dcterms:W3CDTF">2024-03-19T10:23:55Z</dcterms:created>
  <dcterms:modified xsi:type="dcterms:W3CDTF">2024-08-21T07:12:58Z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0x010100C4AF71E7CDB8B2498C19C3D40F1FCB65</vt:lpwstr>
  </property>
</Properties>
</file>